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G:\PCE - VTS\LTFT\"/>
    </mc:Choice>
  </mc:AlternateContent>
  <xr:revisionPtr revIDLastSave="0" documentId="8_{B8DE815F-5714-4479-A897-6BAFF76DB3A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F26" i="1"/>
  <c r="H26" i="1"/>
  <c r="J26" i="1"/>
  <c r="D25" i="1"/>
  <c r="L25" i="1" s="1"/>
  <c r="F25" i="1"/>
  <c r="H25" i="1"/>
  <c r="H32" i="1" s="1"/>
  <c r="J25" i="1"/>
  <c r="B25" i="1"/>
  <c r="D30" i="1"/>
  <c r="F30" i="1"/>
  <c r="H30" i="1"/>
  <c r="J30" i="1"/>
  <c r="J32" i="1" s="1"/>
  <c r="B30" i="1"/>
  <c r="L27" i="1"/>
  <c r="L29" i="1"/>
  <c r="D28" i="1"/>
  <c r="F28" i="1"/>
  <c r="H28" i="1"/>
  <c r="J28" i="1"/>
  <c r="B28" i="1"/>
  <c r="L28" i="1" s="1"/>
  <c r="B26" i="1"/>
  <c r="L26" i="1" s="1"/>
  <c r="F32" i="1"/>
  <c r="B32" i="1" l="1"/>
  <c r="L30" i="1"/>
  <c r="D32" i="1"/>
  <c r="L32" i="1"/>
</calcChain>
</file>

<file path=xl/sharedStrings.xml><?xml version="1.0" encoding="utf-8"?>
<sst xmlns="http://schemas.openxmlformats.org/spreadsheetml/2006/main" count="90" uniqueCount="20">
  <si>
    <t>Monday</t>
  </si>
  <si>
    <t>Tuesday</t>
  </si>
  <si>
    <t>Wednesday</t>
  </si>
  <si>
    <t>Thursday</t>
  </si>
  <si>
    <t>Friday</t>
  </si>
  <si>
    <t>Visit</t>
  </si>
  <si>
    <t>Break</t>
  </si>
  <si>
    <t>Surgery</t>
  </si>
  <si>
    <t>Clinical</t>
  </si>
  <si>
    <t>Education</t>
  </si>
  <si>
    <t>Admin</t>
  </si>
  <si>
    <t>Debrief</t>
  </si>
  <si>
    <t>Personal Study</t>
  </si>
  <si>
    <t>Half day release</t>
  </si>
  <si>
    <t>Total</t>
  </si>
  <si>
    <t>Tutorial</t>
  </si>
  <si>
    <t>Duty</t>
  </si>
  <si>
    <t>Notes:</t>
  </si>
  <si>
    <t>Clinical = Surgery, Visit, Duty</t>
  </si>
  <si>
    <t>Education = personal study, half day release, tutorial and debrief.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</si>
</sst>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20" fontId="0" fillId="0" borderId="0" xfId="0" applyNumberFormat="1" applyAlignment="1">
      <alignment horizontal="center"/>
    </xf>
    <xf numFmtId="20" fontId="0" fillId="3" borderId="1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20" fontId="0" fillId="2" borderId="4" xfId="0" applyNumberForma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20" fontId="0" fillId="0" borderId="4" xfId="0" applyNumberFormat="1" applyBorder="1" applyAlignment="1">
      <alignment horizontal="center"/>
    </xf>
    <xf numFmtId="20" fontId="0" fillId="5" borderId="4" xfId="0" applyNumberFormat="1" applyFill="1" applyBorder="1" applyAlignment="1">
      <alignment horizontal="center"/>
    </xf>
    <xf numFmtId="20" fontId="0" fillId="4" borderId="4" xfId="0" applyNumberFormat="1" applyFill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9">
    <dxf>
      <fill>
        <patternFill>
          <bgColor rgb="FFFFFF66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FF9900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FFFF66"/>
      <color rgb="FF33CC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O24" sqref="O24"/>
    </sheetView>
  </sheetViews>
  <sheetFormatPr defaultColWidth="8.85546875" defaultRowHeight="15" x14ac:dyDescent="0.25"/>
  <cols>
    <col min="1" max="1" width="11.42578125" style="2" customWidth="1"/>
    <col min="2" max="2" width="11.42578125" customWidth="1"/>
    <col min="3" max="3" width="3.7109375" customWidth="1"/>
    <col min="4" max="4" width="11.42578125" customWidth="1"/>
    <col min="5" max="5" width="3.7109375" customWidth="1"/>
    <col min="6" max="6" width="15.28515625" customWidth="1"/>
    <col min="7" max="7" width="3.7109375" customWidth="1"/>
    <col min="8" max="8" width="11.42578125" customWidth="1"/>
    <col min="9" max="9" width="3.7109375" customWidth="1"/>
    <col min="10" max="10" width="11.42578125" customWidth="1"/>
  </cols>
  <sheetData>
    <row r="1" spans="1:12" x14ac:dyDescent="0.25">
      <c r="B1" t="s">
        <v>0</v>
      </c>
      <c r="D1" t="s">
        <v>1</v>
      </c>
      <c r="F1" t="s">
        <v>2</v>
      </c>
      <c r="H1" t="s">
        <v>3</v>
      </c>
      <c r="J1" t="s">
        <v>4</v>
      </c>
    </row>
    <row r="2" spans="1:12" x14ac:dyDescent="0.25">
      <c r="A2" s="2">
        <v>0.33333333333333331</v>
      </c>
      <c r="B2" s="1"/>
    </row>
    <row r="3" spans="1:12" x14ac:dyDescent="0.25">
      <c r="A3" s="2">
        <v>0.35416666666666669</v>
      </c>
      <c r="B3" t="s">
        <v>10</v>
      </c>
      <c r="L3" t="s">
        <v>17</v>
      </c>
    </row>
    <row r="4" spans="1:12" x14ac:dyDescent="0.25">
      <c r="A4" s="2">
        <v>0.375</v>
      </c>
      <c r="B4" t="s">
        <v>7</v>
      </c>
      <c r="D4" t="s">
        <v>15</v>
      </c>
      <c r="F4" t="s">
        <v>12</v>
      </c>
      <c r="L4" t="s">
        <v>19</v>
      </c>
    </row>
    <row r="5" spans="1:12" x14ac:dyDescent="0.25">
      <c r="A5" s="2">
        <v>0.39583333333333298</v>
      </c>
      <c r="B5" t="s">
        <v>7</v>
      </c>
      <c r="D5" t="s">
        <v>15</v>
      </c>
      <c r="F5" t="s">
        <v>12</v>
      </c>
      <c r="L5" t="s">
        <v>18</v>
      </c>
    </row>
    <row r="6" spans="1:12" x14ac:dyDescent="0.25">
      <c r="A6" s="2">
        <v>0.41666666666666702</v>
      </c>
      <c r="B6" t="s">
        <v>7</v>
      </c>
      <c r="D6" t="s">
        <v>15</v>
      </c>
      <c r="F6" t="s">
        <v>12</v>
      </c>
      <c r="J6" t="s">
        <v>7</v>
      </c>
    </row>
    <row r="7" spans="1:12" x14ac:dyDescent="0.25">
      <c r="A7" s="2">
        <v>0.4375</v>
      </c>
      <c r="B7" t="s">
        <v>7</v>
      </c>
      <c r="D7" t="s">
        <v>15</v>
      </c>
      <c r="F7" t="s">
        <v>12</v>
      </c>
      <c r="J7" t="s">
        <v>7</v>
      </c>
    </row>
    <row r="8" spans="1:12" x14ac:dyDescent="0.25">
      <c r="A8" s="2">
        <v>0.45833333333333298</v>
      </c>
      <c r="B8" t="s">
        <v>7</v>
      </c>
      <c r="D8" t="s">
        <v>16</v>
      </c>
      <c r="F8" t="s">
        <v>12</v>
      </c>
      <c r="J8" t="s">
        <v>7</v>
      </c>
    </row>
    <row r="9" spans="1:12" x14ac:dyDescent="0.25">
      <c r="A9" s="2">
        <v>0.47916666666666702</v>
      </c>
      <c r="B9" t="s">
        <v>11</v>
      </c>
      <c r="D9" t="s">
        <v>16</v>
      </c>
      <c r="F9" t="s">
        <v>12</v>
      </c>
      <c r="J9" t="s">
        <v>7</v>
      </c>
    </row>
    <row r="10" spans="1:12" x14ac:dyDescent="0.25">
      <c r="A10" s="2">
        <v>0.5</v>
      </c>
      <c r="B10" t="s">
        <v>6</v>
      </c>
      <c r="D10" t="s">
        <v>6</v>
      </c>
      <c r="F10" t="s">
        <v>12</v>
      </c>
      <c r="J10" t="s">
        <v>10</v>
      </c>
    </row>
    <row r="11" spans="1:12" x14ac:dyDescent="0.25">
      <c r="A11" s="2">
        <v>0.52083333333333304</v>
      </c>
      <c r="B11" t="s">
        <v>5</v>
      </c>
      <c r="D11" t="s">
        <v>5</v>
      </c>
      <c r="F11" t="s">
        <v>12</v>
      </c>
      <c r="J11" t="s">
        <v>11</v>
      </c>
    </row>
    <row r="12" spans="1:12" x14ac:dyDescent="0.25">
      <c r="A12" s="2">
        <v>0.54166666666666696</v>
      </c>
      <c r="B12" t="s">
        <v>5</v>
      </c>
      <c r="D12" t="s">
        <v>5</v>
      </c>
      <c r="F12" t="s">
        <v>6</v>
      </c>
      <c r="J12" t="s">
        <v>6</v>
      </c>
    </row>
    <row r="13" spans="1:12" x14ac:dyDescent="0.25">
      <c r="A13" s="2">
        <v>0.5625</v>
      </c>
      <c r="B13" t="s">
        <v>5</v>
      </c>
      <c r="D13" t="s">
        <v>5</v>
      </c>
      <c r="F13" t="s">
        <v>6</v>
      </c>
      <c r="J13" t="s">
        <v>6</v>
      </c>
    </row>
    <row r="14" spans="1:12" x14ac:dyDescent="0.25">
      <c r="A14" s="2">
        <v>0.58333333333333304</v>
      </c>
      <c r="B14" t="s">
        <v>10</v>
      </c>
      <c r="D14" t="s">
        <v>10</v>
      </c>
      <c r="F14" t="s">
        <v>13</v>
      </c>
      <c r="J14" t="s">
        <v>16</v>
      </c>
    </row>
    <row r="15" spans="1:12" x14ac:dyDescent="0.25">
      <c r="A15" s="2">
        <v>0.60416666666666696</v>
      </c>
      <c r="B15" t="s">
        <v>6</v>
      </c>
      <c r="D15" t="s">
        <v>6</v>
      </c>
      <c r="F15" t="s">
        <v>13</v>
      </c>
      <c r="J15" t="s">
        <v>16</v>
      </c>
    </row>
    <row r="16" spans="1:12" x14ac:dyDescent="0.25">
      <c r="A16" s="2">
        <v>0.625</v>
      </c>
      <c r="B16" t="s">
        <v>7</v>
      </c>
      <c r="D16" t="s">
        <v>7</v>
      </c>
      <c r="F16" t="s">
        <v>13</v>
      </c>
      <c r="J16" t="s">
        <v>16</v>
      </c>
    </row>
    <row r="17" spans="1:12" x14ac:dyDescent="0.25">
      <c r="A17" s="2">
        <v>0.64583333333333404</v>
      </c>
      <c r="B17" t="s">
        <v>7</v>
      </c>
      <c r="D17" t="s">
        <v>7</v>
      </c>
      <c r="F17" t="s">
        <v>13</v>
      </c>
      <c r="J17" t="s">
        <v>16</v>
      </c>
    </row>
    <row r="18" spans="1:12" x14ac:dyDescent="0.25">
      <c r="A18" s="2">
        <v>0.66666666666666696</v>
      </c>
      <c r="B18" t="s">
        <v>7</v>
      </c>
      <c r="D18" t="s">
        <v>7</v>
      </c>
      <c r="F18" t="s">
        <v>13</v>
      </c>
      <c r="J18" t="s">
        <v>16</v>
      </c>
    </row>
    <row r="19" spans="1:12" x14ac:dyDescent="0.25">
      <c r="A19" s="2">
        <v>0.6875</v>
      </c>
      <c r="B19" t="s">
        <v>7</v>
      </c>
      <c r="D19" t="s">
        <v>7</v>
      </c>
      <c r="F19" t="s">
        <v>13</v>
      </c>
      <c r="J19" t="s">
        <v>16</v>
      </c>
    </row>
    <row r="20" spans="1:12" x14ac:dyDescent="0.25">
      <c r="A20" s="2">
        <v>0.70833333333333404</v>
      </c>
      <c r="B20" t="s">
        <v>7</v>
      </c>
      <c r="D20" t="s">
        <v>7</v>
      </c>
      <c r="F20" t="s">
        <v>13</v>
      </c>
      <c r="J20" t="s">
        <v>16</v>
      </c>
    </row>
    <row r="21" spans="1:12" x14ac:dyDescent="0.25">
      <c r="A21" s="2">
        <v>0.72916666666666696</v>
      </c>
      <c r="B21" t="s">
        <v>7</v>
      </c>
      <c r="D21" t="s">
        <v>7</v>
      </c>
      <c r="F21" t="s">
        <v>13</v>
      </c>
      <c r="J21" t="s">
        <v>16</v>
      </c>
    </row>
    <row r="22" spans="1:12" x14ac:dyDescent="0.25">
      <c r="A22" s="2">
        <v>0.75</v>
      </c>
      <c r="B22" t="s">
        <v>11</v>
      </c>
      <c r="D22" t="s">
        <v>11</v>
      </c>
      <c r="J22" t="s">
        <v>16</v>
      </c>
    </row>
    <row r="23" spans="1:12" x14ac:dyDescent="0.25">
      <c r="A23" s="2">
        <v>0.77083333333333404</v>
      </c>
      <c r="B23" t="s">
        <v>10</v>
      </c>
      <c r="D23" t="s">
        <v>10</v>
      </c>
      <c r="J23" t="s">
        <v>10</v>
      </c>
    </row>
    <row r="25" spans="1:12" x14ac:dyDescent="0.25">
      <c r="A25" s="3" t="s">
        <v>8</v>
      </c>
      <c r="B25" s="4">
        <f>(COUNTIF(B2:B23,"Surgery")+COUNTIF(B2:B23,"Visit")+COUNTIF(B2:B23,"Duty"))/2</f>
        <v>7</v>
      </c>
      <c r="C25" s="4"/>
      <c r="D25" s="4">
        <f>(COUNTIF(D2:D23,"Surgery")+COUNTIF(D2:D23,"Visit")+COUNTIF(D2:D23,"Duty"))/2</f>
        <v>5.5</v>
      </c>
      <c r="E25" s="4"/>
      <c r="F25" s="4">
        <f>(COUNTIF(F2:F23,"Surgery")+COUNTIF(F2:F23,"Visit")+COUNTIF(F2:F23,"Duty"))/2</f>
        <v>0</v>
      </c>
      <c r="G25" s="4"/>
      <c r="H25" s="4">
        <f>(COUNTIF(H2:H23,"Surgery")+COUNTIF(H2:H23,"Visit")+COUNTIF(H2:H23,"Duty"))/2</f>
        <v>0</v>
      </c>
      <c r="I25" s="4"/>
      <c r="J25" s="4">
        <f>(COUNTIF(J2:J23,"Surgery")+COUNTIF(J2:J23,"Visit")+COUNTIF(J2:J23,"Duty"))/2</f>
        <v>6.5</v>
      </c>
      <c r="K25" s="4"/>
      <c r="L25" s="5">
        <f>SUM(B25:K25)</f>
        <v>19</v>
      </c>
    </row>
    <row r="26" spans="1:12" x14ac:dyDescent="0.25">
      <c r="A26" s="6" t="s">
        <v>10</v>
      </c>
      <c r="B26" s="7">
        <f>COUNTIF(B2:B23,"Admin")/2</f>
        <v>1.5</v>
      </c>
      <c r="C26" s="7"/>
      <c r="D26" s="7">
        <f t="shared" ref="D26:J26" si="0">COUNTIF(D2:D23,"Admin")/2</f>
        <v>1</v>
      </c>
      <c r="E26" s="7"/>
      <c r="F26" s="7">
        <f t="shared" si="0"/>
        <v>0</v>
      </c>
      <c r="G26" s="7"/>
      <c r="H26" s="7">
        <f t="shared" si="0"/>
        <v>0</v>
      </c>
      <c r="I26" s="7"/>
      <c r="J26" s="7">
        <f t="shared" si="0"/>
        <v>1</v>
      </c>
      <c r="K26" s="7"/>
      <c r="L26" s="8">
        <f t="shared" ref="L26:L30" si="1">SUM(B26:K26)</f>
        <v>3.5</v>
      </c>
    </row>
    <row r="27" spans="1:12" x14ac:dyDescent="0.25">
      <c r="A27" s="9"/>
      <c r="B27" s="7"/>
      <c r="C27" s="7"/>
      <c r="D27" s="7"/>
      <c r="E27" s="7"/>
      <c r="F27" s="7"/>
      <c r="G27" s="7"/>
      <c r="H27" s="7"/>
      <c r="I27" s="7"/>
      <c r="J27" s="7"/>
      <c r="K27" s="7"/>
      <c r="L27" s="8">
        <f t="shared" si="1"/>
        <v>0</v>
      </c>
    </row>
    <row r="28" spans="1:12" x14ac:dyDescent="0.25">
      <c r="A28" s="10" t="s">
        <v>6</v>
      </c>
      <c r="B28" s="7">
        <f>COUNTIF(B2:B23,"Break")/2</f>
        <v>1</v>
      </c>
      <c r="C28" s="7"/>
      <c r="D28" s="7">
        <f t="shared" ref="D28:J28" si="2">COUNTIF(D2:D23,"Break")/2</f>
        <v>1</v>
      </c>
      <c r="E28" s="7"/>
      <c r="F28" s="7">
        <f t="shared" si="2"/>
        <v>1</v>
      </c>
      <c r="G28" s="7"/>
      <c r="H28" s="7">
        <f t="shared" si="2"/>
        <v>0</v>
      </c>
      <c r="I28" s="7"/>
      <c r="J28" s="7">
        <f t="shared" si="2"/>
        <v>1</v>
      </c>
      <c r="K28" s="7"/>
      <c r="L28" s="8">
        <f t="shared" si="1"/>
        <v>4</v>
      </c>
    </row>
    <row r="29" spans="1:12" x14ac:dyDescent="0.25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8">
        <f t="shared" si="1"/>
        <v>0</v>
      </c>
    </row>
    <row r="30" spans="1:12" x14ac:dyDescent="0.25">
      <c r="A30" s="11" t="s">
        <v>9</v>
      </c>
      <c r="B30" s="7">
        <f>(COUNTIF(B2:B23,"Half day release")+COUNTIF(B2:B23,"Personal Study")+COUNTIF(B2:B23,"Debrief")+COUNTIF(B2:B23,"Tutorial"))/2</f>
        <v>1</v>
      </c>
      <c r="C30" s="7"/>
      <c r="D30" s="7">
        <f t="shared" ref="D30:J30" si="3">(COUNTIF(D2:D23,"Half day release")+COUNTIF(D2:D23,"Personal Study")+COUNTIF(D2:D23,"Debrief")+COUNTIF(D2:D23,"Tutorial"))/2</f>
        <v>2.5</v>
      </c>
      <c r="E30" s="7"/>
      <c r="F30" s="7">
        <f t="shared" si="3"/>
        <v>8</v>
      </c>
      <c r="G30" s="7"/>
      <c r="H30" s="7">
        <f t="shared" si="3"/>
        <v>0</v>
      </c>
      <c r="I30" s="7"/>
      <c r="J30" s="7">
        <f t="shared" si="3"/>
        <v>0.5</v>
      </c>
      <c r="K30" s="7"/>
      <c r="L30" s="8">
        <f t="shared" si="1"/>
        <v>12</v>
      </c>
    </row>
    <row r="31" spans="1:12" x14ac:dyDescent="0.25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8"/>
    </row>
    <row r="32" spans="1:12" x14ac:dyDescent="0.25">
      <c r="A32" s="12" t="s">
        <v>14</v>
      </c>
      <c r="B32" s="13">
        <f>SUM(B25:B30)</f>
        <v>10.5</v>
      </c>
      <c r="C32" s="13"/>
      <c r="D32" s="13">
        <f t="shared" ref="D32:L32" si="4">SUM(D25:D30)</f>
        <v>10</v>
      </c>
      <c r="E32" s="13"/>
      <c r="F32" s="13">
        <f t="shared" si="4"/>
        <v>9</v>
      </c>
      <c r="G32" s="13"/>
      <c r="H32" s="13">
        <f t="shared" si="4"/>
        <v>0</v>
      </c>
      <c r="I32" s="13"/>
      <c r="J32" s="13">
        <f t="shared" si="4"/>
        <v>9</v>
      </c>
      <c r="K32" s="13"/>
      <c r="L32" s="14">
        <f t="shared" si="4"/>
        <v>38.5</v>
      </c>
    </row>
  </sheetData>
  <conditionalFormatting sqref="B2:J23">
    <cfRule type="containsText" dxfId="8" priority="1" operator="containsText" text="Break">
      <formula>NOT(ISERROR(SEARCH("Break",B2)))</formula>
    </cfRule>
    <cfRule type="containsText" dxfId="7" priority="2" operator="containsText" text="Duty">
      <formula>NOT(ISERROR(SEARCH("Duty",B2)))</formula>
    </cfRule>
    <cfRule type="containsText" dxfId="6" priority="3" operator="containsText" text="Tutorial">
      <formula>NOT(ISERROR(SEARCH("Tutorial",B2)))</formula>
    </cfRule>
    <cfRule type="containsText" dxfId="5" priority="4" operator="containsText" text="Debrief">
      <formula>NOT(ISERROR(SEARCH("Debrief",B2)))</formula>
    </cfRule>
    <cfRule type="containsText" dxfId="4" priority="5" operator="containsText" text="Half day release">
      <formula>NOT(ISERROR(SEARCH("Half day release",B2)))</formula>
    </cfRule>
    <cfRule type="containsText" dxfId="3" priority="6" operator="containsText" text="Personal Study">
      <formula>NOT(ISERROR(SEARCH("Personal Study",B2)))</formula>
    </cfRule>
    <cfRule type="containsText" dxfId="2" priority="7" operator="containsText" text="Visit">
      <formula>NOT(ISERROR(SEARCH("Visit",B2)))</formula>
    </cfRule>
    <cfRule type="containsText" dxfId="1" priority="8" operator="containsText" text="Surgery">
      <formula>NOT(ISERROR(SEARCH("Surgery",B2)))</formula>
    </cfRule>
    <cfRule type="containsText" dxfId="0" priority="9" operator="containsText" text="Admin">
      <formula>NOT(ISERROR(SEARCH("Admin",B2)))</formula>
    </cfRule>
  </conditionalFormatting>
  <pageMargins left="0.7" right="0.7" top="0.75" bottom="0.75" header="0.3" footer="0.3"/>
  <pageSetup paperSize="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Blakey Dee - VTS and CPD Project Manager</cp:lastModifiedBy>
  <cp:lastPrinted>2017-07-26T09:31:15Z</cp:lastPrinted>
  <dcterms:created xsi:type="dcterms:W3CDTF">2017-07-26T08:14:32Z</dcterms:created>
  <dcterms:modified xsi:type="dcterms:W3CDTF">2020-12-07T15:02:10Z</dcterms:modified>
</cp:coreProperties>
</file>